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46f3df66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airs" sheetId="1" r:id="R99c4229428f744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.00;(#,##0.00);0.00"/>
    <x:numFmt numFmtId="202" formatCode="0"/>
  </x:numFmts>
  <x:fonts count="5">
    <x:font>
      <x:sz val="11"/>
      <x:name val="Carlito"/>
    </x:font>
    <x:font>
      <x:sz val="10"/>
      <x:color rgb="FF233342"/>
      <x:name val="Arial"/>
    </x:font>
    <x:font>
      <x:b/>
      <x:sz val="16"/>
      <x:color rgb="FF233342"/>
      <x:name val="Arial"/>
    </x:font>
    <x:font>
      <x:b/>
      <x:sz val="10"/>
      <x:color rgb="FFFFFFFF"/>
      <x:name val="Arial"/>
    </x:font>
    <x:font>
      <x:sz val="10"/>
      <x:color rgb="FF165AB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342"/>
      </x:patternFill>
    </x:fill>
    <x:fill>
      <x:patternFill patternType="solid">
        <x:fgColor rgb="FFFFF2CC"/>
      </x:patternFill>
    </x:fill>
    <x:fill>
      <x:patternFill patternType="solid">
        <x:fgColor rgb="FFFFF8E8"/>
      </x:patternFill>
    </x:fill>
    <x:fill>
      <x:patternFill patternType="solid">
        <x:fgColor rgb="FFF0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2323"/>
      </x:font>
      <x:fill>
        <x:patternFill>
          <x:bgColor rgb="FFFFE1DE"/>
        </x:patternFill>
      </x:fill>
    </x:dxf>
    <x:dxf>
      <x:font>
        <x:b/>
        <x:color rgb="FFA32323"/>
      </x:font>
      <x:fill>
        <x:patternFill>
          <x:bgColor rgb="FFFFE1DE"/>
        </x:patternFill>
      </x:fill>
    </x:dxf>
    <x:dxf>
      <x:font>
        <x:b/>
        <x:color rgb="FF973B00"/>
      </x:font>
      <x:fill>
        <x:patternFill>
          <x:bgColor rgb="FFFFE8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74f6c340b426c" /><Relationship Type="http://schemas.openxmlformats.org/officeDocument/2006/relationships/theme" Target="/xl/theme/theme1.xml" Id="R89c9453f07e14277" /><Relationship Type="http://schemas.openxmlformats.org/officeDocument/2006/relationships/sharedStrings" Target="/xl/sharedStrings.xml" Id="Rbe98f465ab404c96" /><Relationship Type="http://schemas.openxmlformats.org/officeDocument/2006/relationships/worksheet" Target="/xl/worksheets/sheet1.xml" Id="R99c4229428f74449" /></Relationships>
</file>

<file path=xl/tables/table1.xml><?xml version="1.0" encoding="utf-8"?>
<x:table xmlns:x="http://schemas.openxmlformats.org/spreadsheetml/2006/main" id="1" name="Repairs10" displayName="Repairs10" ref="A10:N20" headerRowCount="1" totalsRowCount="0" totalsRowShown="0">
  <x:tableColumns count="14">
    <x:tableColumn id="1" name="Repair ID"/>
    <x:tableColumn id="2" name="Unit label"/>
    <x:tableColumn id="3" name="Issue"/>
    <x:tableColumn id="4" name="Reported date"/>
    <x:tableColumn id="5" name="Stage"/>
    <x:tableColumn id="6" name="Target date"/>
    <x:tableColumn id="7" name="Completed date"/>
    <x:tableColumn id="8" name="Final cost"/>
    <x:tableColumn id="9" name="Paid to date"/>
    <x:tableColumn id="10" name="Balance"/>
    <x:tableColumn id="11" name="Vendor label"/>
    <x:tableColumn id="12" name="Notes"/>
    <x:tableColumn id="13" name="Attention"/>
    <x:tableColumn id="14" name="Days open / to finis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7471d3a69f494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0" hidden="0" customWidth="1"/>
    <x:col min="13" max="13" width="25" hidden="0" customWidth="1"/>
    <x:col min="14" max="14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Repair Record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 t="str">
        <x:v>Value Addition. 10 repairs. Use unit labels, not tenant names.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Review date</x:v>
      </x:c>
      <x:c r="B4" s="10" t="n">
        <x:v>46302</x:v>
      </x:c>
      <x:c r="C4" s="2"/>
      <x:c r="D4" s="2" t="str">
        <x:v>Open repairs</x:v>
      </x:c>
      <x:c r="E4" s="2" t="n">
        <x:f>COUNTIFS(E11:E20,"Open")+COUNTIFS(E11:E20,"Scheduled")+COUNTIFS(E11:E20,"Waiting")</x:f>
        <x:v>1</x:v>
      </x:c>
      <x:c r="F4" s="2"/>
      <x:c r="G4" s="2" t="str">
        <x:v>Costs entered</x:v>
      </x:c>
      <x:c r="H4" s="13" t="n">
        <x:f>SUM(H11:H20)</x:f>
        <x:v>120</x:v>
      </x:c>
      <x:c r="I4" s="2"/>
      <x:c r="J4" s="2" t="str">
        <x:v>Cost or payment missing</x:v>
      </x:c>
      <x:c r="K4" s="2"/>
      <x:c r="L4" s="2" t="n">
        <x:f>COUNTIFS(M11:M20,"Add cost")+COUNTIFS(M11:M20,"Add paid amount")</x:f>
        <x:v>0</x:v>
      </x:c>
      <x:c r="M4" s="2"/>
      <x:c r="N4" s="2"/>
    </x:row>
    <x:row r="5" ht="24" customHeight="1">
      <x:c r="A5" s="2" t="str">
        <x:v>Currency</x:v>
      </x:c>
      <x:c r="B5" s="12" t="str">
        <x:v>USD</x:v>
      </x:c>
      <x:c r="C5" s="2"/>
      <x:c r="D5" s="2" t="str">
        <x:v>Targets overdue</x:v>
      </x:c>
      <x:c r="E5" s="2" t="n">
        <x:f>COUNTIFS(M11:M20,"Overdue")</x:f>
        <x:v>1</x:v>
      </x:c>
      <x:c r="F5" s="2"/>
      <x:c r="G5" s="2" t="str">
        <x:v>Payments entered</x:v>
      </x:c>
      <x:c r="H5" s="13" t="n">
        <x:f>SUM(I11:I20)</x:f>
        <x:v>80</x:v>
      </x:c>
      <x:c r="I5" s="2"/>
      <x:c r="J5" s="2" t="str">
        <x:v>Totals need corrections first</x:v>
      </x:c>
      <x:c r="K5" s="2"/>
      <x:c r="L5" s="2"/>
      <x:c r="M5" s="2"/>
      <x:c r="N5" s="2"/>
    </x:row>
    <x:row r="6" ht="24" customHeight="1">
      <x:c r="A6" s="2"/>
      <x:c r="B6" s="2"/>
      <x:c r="C6" s="2"/>
      <x:c r="D6" s="2" t="str">
        <x:v>Input corrections</x:v>
      </x:c>
      <x:c r="E6" s="2" t="n">
        <x:f>COUNTIFS(M11:M20,"Check row inputs")+COUNTIFS(M11:M20,"Check review date")+COUNTIFS(M11:M20,"Check actual date")+COUNTIFS(M11:M20,"Check completion stage")</x:f>
        <x:v>0</x:v>
      </x:c>
      <x:c r="F6" s="2"/>
      <x:c r="G6" s="2" t="str">
        <x:v>Known balances</x:v>
      </x:c>
      <x:c r="H6" s="13" t="n">
        <x:f>SUM(J11:J20)</x:f>
        <x:v>40</x:v>
      </x:c>
      <x:c r="I6" s="2"/>
      <x:c r="J6" s="2" t="str">
        <x:v>One currency; no conversion</x:v>
      </x:c>
      <x:c r="K6" s="2"/>
      <x:c r="L6" s="2"/>
      <x:c r="M6" s="2"/>
      <x:c r="N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6" customHeight="1">
      <x:c r="A10" s="7" t="str">
        <x:v>Repair ID</x:v>
      </x:c>
      <x:c r="B10" s="7" t="str">
        <x:v>Unit label</x:v>
      </x:c>
      <x:c r="C10" s="7" t="str">
        <x:v>Issue</x:v>
      </x:c>
      <x:c r="D10" s="7" t="str">
        <x:v>Reported date</x:v>
      </x:c>
      <x:c r="E10" s="7" t="str">
        <x:v>Stage</x:v>
      </x:c>
      <x:c r="F10" s="7" t="str">
        <x:v>Target date</x:v>
      </x:c>
      <x:c r="G10" s="7" t="str">
        <x:v>Completed date</x:v>
      </x:c>
      <x:c r="H10" s="7" t="str">
        <x:v>Final cost</x:v>
      </x:c>
      <x:c r="I10" s="7" t="str">
        <x:v>Paid to date</x:v>
      </x:c>
      <x:c r="J10" s="7" t="str">
        <x:v>Balance</x:v>
      </x:c>
      <x:c r="K10" s="7" t="str">
        <x:v>Vendor label</x:v>
      </x:c>
      <x:c r="L10" s="7" t="str">
        <x:v>Notes</x:v>
      </x:c>
      <x:c r="M10" s="7" t="str">
        <x:v>Attention</x:v>
      </x:c>
      <x:c r="N10" s="7" t="str">
        <x:v>Days open / to finish</x:v>
      </x:c>
    </x:row>
    <x:row r="11" ht="24" customHeight="1">
      <x:c r="A11" s="15" t="str">
        <x:v>R-001</x:v>
      </x:c>
      <x:c r="B11" s="15" t="str">
        <x:v>Unit A</x:v>
      </x:c>
      <x:c r="C11" s="15" t="str">
        <x:v>Tap drip</x:v>
      </x:c>
      <x:c r="D11" s="17" t="n">
        <x:v>46296</x:v>
      </x:c>
      <x:c r="E11" s="15" t="str">
        <x:v>Open</x:v>
      </x:c>
      <x:c r="F11" s="17" t="n">
        <x:v>46300</x:v>
      </x:c>
      <x:c r="G11" s="17"/>
      <x:c r="H11" s="18"/>
      <x:c r="I11" s="18"/>
      <x:c r="J11" s="19" t="str">
        <x:f>IF(OR(A11="",LEN(H11)=0,LEN(I11)=0,NOT(ISNUMBER(H11)),NOT(ISNUMBER(I11)),H11&lt;0,I11&lt;0),"",H11-I11)</x:f>
      </x:c>
      <x:c r="K11" s="15"/>
      <x:c r="L11" s="15" t="str">
        <x:v>Fictional. Cost not yet known.</x:v>
      </x:c>
      <x:c r="M11" s="16" t="str">
        <x:f>IF(COUNTA(A11:I11,K11:L11)=0,"",IF(OR(A11="",COUNTIFS($A$11:$A$20,A11)&lt;&gt;1,B11="",C11="",D11="",NOT(ISNUMBER(D11)),D11&lt;1,D11&gt;2958465,AND(E11&lt;&gt;"Open",E11&lt;&gt;"Scheduled",E11&lt;&gt;"Waiting",E11&lt;&gt;"Completed",E11&lt;&gt;"Cancelled"),AND(F11&lt;&gt;"",OR(NOT(ISNUMBER(F11)),F11&lt;D11,F11&gt;2958465)),AND(G11&lt;&gt;"",OR(NOT(ISNUMBER(G11)),G11&lt;D11,G11&gt;2958465)),AND(LEN(H11)&gt;0,OR(NOT(ISNUMBER(H11)),H11&lt;0)),AND(LEN(I11)&gt;0,OR(NOT(ISNUMBER(I11)),I11&lt;0))),"Check row inputs",IF(OR(NOT(ISNUMBER($B$4)),$B$4&lt;1,$B$4&gt;2958465),"Check review date",IF(OR(D11&gt;$B$4,AND(G11&lt;&gt;"",G11&gt;$B$4)),"Check actual date",IF(AND(E11&lt;&gt;"Completed",G11&lt;&gt;""),"Check completion stage",IF(AND(E11="Completed",G11=""),"Add completion date",IF(AND(LEN(H11)&gt;0,LEN(I11)&gt;0,J11&lt;0),"Overpaid",IF(E11="Cancelled","Cancelled",IF(AND(E11="Completed",LEN(H11)=0),"Add cost",IF(AND(LEN(H11)&gt;0,LEN(I11)=0),"Add paid amount",IF(E11="Completed","Completed",IF(F11="","Set target date",IF(F11&lt;$B$4,"Overdue",IF(F11=$B$4,"Due today","Upcoming"))))))))))))))</x:f>
        <x:v>Overdue</x:v>
      </x:c>
      <x:c r="N11" s="20" t="n">
        <x:f>IF(OR(A11="",D11="",NOT(ISNUMBER(D11)),NOT(ISNUMBER($B$4)),D11&lt;1,D11&gt;$B$4,E11="Cancelled"),"",IF(E11="Completed",IF(OR(G11="",NOT(ISNUMBER(G11)),G11&lt;D11,G11&gt;$B$4),"",INT(G11-D11)),INT($B$4-D11)))</x:f>
        <x:v>6</x:v>
      </x:c>
    </x:row>
    <x:row r="12" ht="24" customHeight="1">
      <x:c r="A12" s="15" t="str">
        <x:v>R-002</x:v>
      </x:c>
      <x:c r="B12" s="15" t="str">
        <x:v>Unit B</x:v>
      </x:c>
      <x:c r="C12" s="15" t="str">
        <x:v>Door latch</x:v>
      </x:c>
      <x:c r="D12" s="17" t="n">
        <x:v>46297</x:v>
      </x:c>
      <x:c r="E12" s="15" t="str">
        <x:v>Completed</x:v>
      </x:c>
      <x:c r="F12" s="17" t="n">
        <x:v>46299</x:v>
      </x:c>
      <x:c r="G12" s="17" t="n">
        <x:v>46299</x:v>
      </x:c>
      <x:c r="H12" s="18" t="n">
        <x:v>120</x:v>
      </x:c>
      <x:c r="I12" s="18" t="n">
        <x:v>80</x:v>
      </x:c>
      <x:c r="J12" s="19" t="n">
        <x:f>IF(OR(A12="",LEN(H12)=0,LEN(I12)=0,NOT(ISNUMBER(H12)),NOT(ISNUMBER(I12)),H12&lt;0,I12&lt;0),"",H12-I12)</x:f>
        <x:v>40</x:v>
      </x:c>
      <x:c r="K12" s="15"/>
      <x:c r="L12" s="15" t="str">
        <x:v>Fictional. 40 still owed.</x:v>
      </x:c>
      <x:c r="M12" s="16" t="str">
        <x:f>IF(COUNTA(A12:I12,K12:L12)=0,"",IF(OR(A12="",COUNTIFS($A$11:$A$20,A12)&lt;&gt;1,B12="",C12="",D12="",NOT(ISNUMBER(D12)),D12&lt;1,D12&gt;2958465,AND(E12&lt;&gt;"Open",E12&lt;&gt;"Scheduled",E12&lt;&gt;"Waiting",E12&lt;&gt;"Completed",E12&lt;&gt;"Cancelled"),AND(F12&lt;&gt;"",OR(NOT(ISNUMBER(F12)),F12&lt;D12,F12&gt;2958465)),AND(G12&lt;&gt;"",OR(NOT(ISNUMBER(G12)),G12&lt;D12,G12&gt;2958465)),AND(LEN(H12)&gt;0,OR(NOT(ISNUMBER(H12)),H12&lt;0)),AND(LEN(I12)&gt;0,OR(NOT(ISNUMBER(I12)),I12&lt;0))),"Check row inputs",IF(OR(NOT(ISNUMBER($B$4)),$B$4&lt;1,$B$4&gt;2958465),"Check review date",IF(OR(D12&gt;$B$4,AND(G12&lt;&gt;"",G12&gt;$B$4)),"Check actual date",IF(AND(E12&lt;&gt;"Completed",G12&lt;&gt;""),"Check completion stage",IF(AND(E12="Completed",G12=""),"Add completion date",IF(AND(LEN(H12)&gt;0,LEN(I12)&gt;0,J12&lt;0),"Overpaid",IF(E12="Cancelled","Cancelled",IF(AND(E12="Completed",LEN(H12)=0),"Add cost",IF(AND(LEN(H12)&gt;0,LEN(I12)=0),"Add paid amount",IF(E12="Completed","Completed",IF(F12="","Set target date",IF(F12&lt;$B$4,"Overdue",IF(F12=$B$4,"Due today","Upcoming"))))))))))))))</x:f>
        <x:v>Completed</x:v>
      </x:c>
      <x:c r="N12" s="20" t="n">
        <x:f>IF(OR(A12="",D12="",NOT(ISNUMBER(D12)),NOT(ISNUMBER($B$4)),D12&lt;1,D12&gt;$B$4,E12="Cancelled"),"",IF(E12="Completed",IF(OR(G12="",NOT(ISNUMBER(G12)),G12&lt;D12,G12&gt;$B$4),"",INT(G12-D12)),INT($B$4-D12)))</x:f>
        <x:v>2</x:v>
      </x:c>
    </x:row>
    <x:row r="13" ht="24" customHeight="1">
      <x:c r="A13" s="15" t="str">
        <x:v>R-003</x:v>
      </x:c>
      <x:c r="B13" s="15" t="str">
        <x:v>Unit A</x:v>
      </x:c>
      <x:c r="C13" s="15" t="str">
        <x:v>Loose knob</x:v>
      </x:c>
      <x:c r="D13" s="17" t="n">
        <x:v>46298</x:v>
      </x:c>
      <x:c r="E13" s="15" t="str">
        <x:v>Completed</x:v>
      </x:c>
      <x:c r="F13" s="17" t="n">
        <x:v>46300</x:v>
      </x:c>
      <x:c r="G13" s="17" t="n">
        <x:v>46300</x:v>
      </x:c>
      <x:c r="H13" s="18" t="n">
        <x:v>0</x:v>
      </x:c>
      <x:c r="I13" s="18" t="n">
        <x:v>0</x:v>
      </x:c>
      <x:c r="J13" s="19" t="n">
        <x:f>IF(OR(A13="",LEN(H13)=0,LEN(I13)=0,NOT(ISNUMBER(H13)),NOT(ISNUMBER(I13)),H13&lt;0,I13&lt;0),"",H13-I13)</x:f>
        <x:v>0</x:v>
      </x:c>
      <x:c r="K13" s="15"/>
      <x:c r="L13" s="15" t="str">
        <x:v>Fictional. Explicit zero-cost repair.</x:v>
      </x:c>
      <x:c r="M13" s="16" t="str">
        <x:f>IF(COUNTA(A13:I13,K13:L13)=0,"",IF(OR(A13="",COUNTIFS($A$11:$A$20,A13)&lt;&gt;1,B13="",C13="",D13="",NOT(ISNUMBER(D13)),D13&lt;1,D13&gt;2958465,AND(E13&lt;&gt;"Open",E13&lt;&gt;"Scheduled",E13&lt;&gt;"Waiting",E13&lt;&gt;"Completed",E13&lt;&gt;"Cancelled"),AND(F13&lt;&gt;"",OR(NOT(ISNUMBER(F13)),F13&lt;D13,F13&gt;2958465)),AND(G13&lt;&gt;"",OR(NOT(ISNUMBER(G13)),G13&lt;D13,G13&gt;2958465)),AND(LEN(H13)&gt;0,OR(NOT(ISNUMBER(H13)),H13&lt;0)),AND(LEN(I13)&gt;0,OR(NOT(ISNUMBER(I13)),I13&lt;0))),"Check row inputs",IF(OR(NOT(ISNUMBER($B$4)),$B$4&lt;1,$B$4&gt;2958465),"Check review date",IF(OR(D13&gt;$B$4,AND(G13&lt;&gt;"",G13&gt;$B$4)),"Check actual date",IF(AND(E13&lt;&gt;"Completed",G13&lt;&gt;""),"Check completion stage",IF(AND(E13="Completed",G13=""),"Add completion date",IF(AND(LEN(H13)&gt;0,LEN(I13)&gt;0,J13&lt;0),"Overpaid",IF(E13="Cancelled","Cancelled",IF(AND(E13="Completed",LEN(H13)=0),"Add cost",IF(AND(LEN(H13)&gt;0,LEN(I13)=0),"Add paid amount",IF(E13="Completed","Completed",IF(F13="","Set target date",IF(F13&lt;$B$4,"Overdue",IF(F13=$B$4,"Due today","Upcoming"))))))))))))))</x:f>
        <x:v>Completed</x:v>
      </x:c>
      <x:c r="N13" s="20" t="n">
        <x:f>IF(OR(A13="",D13="",NOT(ISNUMBER(D13)),NOT(ISNUMBER($B$4)),D13&lt;1,D13&gt;$B$4,E13="Cancelled"),"",IF(E13="Completed",IF(OR(G13="",NOT(ISNUMBER(G13)),G13&lt;D13,G13&gt;$B$4),"",INT(G13-D13)),INT($B$4-D13)))</x:f>
        <x:v>2</x:v>
      </x:c>
    </x:row>
    <x:row r="14" ht="24" customHeight="1">
      <x:c r="A14" s="15"/>
      <x:c r="B14" s="15"/>
      <x:c r="C14" s="15"/>
      <x:c r="D14" s="17"/>
      <x:c r="E14" s="15"/>
      <x:c r="F14" s="17"/>
      <x:c r="G14" s="17"/>
      <x:c r="H14" s="18"/>
      <x:c r="I14" s="18"/>
      <x:c r="J14" s="19" t="str">
        <x:f>IF(OR(A14="",LEN(H14)=0,LEN(I14)=0,NOT(ISNUMBER(H14)),NOT(ISNUMBER(I14)),H14&lt;0,I14&lt;0),"",H14-I14)</x:f>
      </x:c>
      <x:c r="K14" s="15"/>
      <x:c r="L14" s="15"/>
      <x:c r="M14" s="16" t="str">
        <x:f>IF(COUNTA(A14:I14,K14:L14)=0,"",IF(OR(A14="",COUNTIFS($A$11:$A$20,A14)&lt;&gt;1,B14="",C14="",D14="",NOT(ISNUMBER(D14)),D14&lt;1,D14&gt;2958465,AND(E14&lt;&gt;"Open",E14&lt;&gt;"Scheduled",E14&lt;&gt;"Waiting",E14&lt;&gt;"Completed",E14&lt;&gt;"Cancelled"),AND(F14&lt;&gt;"",OR(NOT(ISNUMBER(F14)),F14&lt;D14,F14&gt;2958465)),AND(G14&lt;&gt;"",OR(NOT(ISNUMBER(G14)),G14&lt;D14,G14&gt;2958465)),AND(LEN(H14)&gt;0,OR(NOT(ISNUMBER(H14)),H14&lt;0)),AND(LEN(I14)&gt;0,OR(NOT(ISNUMBER(I14)),I14&lt;0))),"Check row inputs",IF(OR(NOT(ISNUMBER($B$4)),$B$4&lt;1,$B$4&gt;2958465),"Check review date",IF(OR(D14&gt;$B$4,AND(G14&lt;&gt;"",G14&gt;$B$4)),"Check actual date",IF(AND(E14&lt;&gt;"Completed",G14&lt;&gt;""),"Check completion stage",IF(AND(E14="Completed",G14=""),"Add completion date",IF(AND(LEN(H14)&gt;0,LEN(I14)&gt;0,J14&lt;0),"Overpaid",IF(E14="Cancelled","Cancelled",IF(AND(E14="Completed",LEN(H14)=0),"Add cost",IF(AND(LEN(H14)&gt;0,LEN(I14)=0),"Add paid amount",IF(E14="Completed","Completed",IF(F14="","Set target date",IF(F14&lt;$B$4,"Overdue",IF(F14=$B$4,"Due today","Upcoming"))))))))))))))</x:f>
      </x:c>
      <x:c r="N14" s="20" t="str">
        <x:f>IF(OR(A14="",D14="",NOT(ISNUMBER(D14)),NOT(ISNUMBER($B$4)),D14&lt;1,D14&gt;$B$4,E14="Cancelled"),"",IF(E14="Completed",IF(OR(G14="",NOT(ISNUMBER(G14)),G14&lt;D14,G14&gt;$B$4),"",INT(G14-D14)),INT($B$4-D14)))</x:f>
      </x:c>
    </x:row>
    <x:row r="15" ht="24" customHeight="1">
      <x:c r="A15" s="15"/>
      <x:c r="B15" s="15"/>
      <x:c r="C15" s="15"/>
      <x:c r="D15" s="17"/>
      <x:c r="E15" s="15"/>
      <x:c r="F15" s="17"/>
      <x:c r="G15" s="17"/>
      <x:c r="H15" s="18"/>
      <x:c r="I15" s="18"/>
      <x:c r="J15" s="19" t="str">
        <x:f>IF(OR(A15="",LEN(H15)=0,LEN(I15)=0,NOT(ISNUMBER(H15)),NOT(ISNUMBER(I15)),H15&lt;0,I15&lt;0),"",H15-I15)</x:f>
      </x:c>
      <x:c r="K15" s="15"/>
      <x:c r="L15" s="15"/>
      <x:c r="M15" s="16" t="str">
        <x:f>IF(COUNTA(A15:I15,K15:L15)=0,"",IF(OR(A15="",COUNTIFS($A$11:$A$20,A15)&lt;&gt;1,B15="",C15="",D15="",NOT(ISNUMBER(D15)),D15&lt;1,D15&gt;2958465,AND(E15&lt;&gt;"Open",E15&lt;&gt;"Scheduled",E15&lt;&gt;"Waiting",E15&lt;&gt;"Completed",E15&lt;&gt;"Cancelled"),AND(F15&lt;&gt;"",OR(NOT(ISNUMBER(F15)),F15&lt;D15,F15&gt;2958465)),AND(G15&lt;&gt;"",OR(NOT(ISNUMBER(G15)),G15&lt;D15,G15&gt;2958465)),AND(LEN(H15)&gt;0,OR(NOT(ISNUMBER(H15)),H15&lt;0)),AND(LEN(I15)&gt;0,OR(NOT(ISNUMBER(I15)),I15&lt;0))),"Check row inputs",IF(OR(NOT(ISNUMBER($B$4)),$B$4&lt;1,$B$4&gt;2958465),"Check review date",IF(OR(D15&gt;$B$4,AND(G15&lt;&gt;"",G15&gt;$B$4)),"Check actual date",IF(AND(E15&lt;&gt;"Completed",G15&lt;&gt;""),"Check completion stage",IF(AND(E15="Completed",G15=""),"Add completion date",IF(AND(LEN(H15)&gt;0,LEN(I15)&gt;0,J15&lt;0),"Overpaid",IF(E15="Cancelled","Cancelled",IF(AND(E15="Completed",LEN(H15)=0),"Add cost",IF(AND(LEN(H15)&gt;0,LEN(I15)=0),"Add paid amount",IF(E15="Completed","Completed",IF(F15="","Set target date",IF(F15&lt;$B$4,"Overdue",IF(F15=$B$4,"Due today","Upcoming"))))))))))))))</x:f>
      </x:c>
      <x:c r="N15" s="20" t="str">
        <x:f>IF(OR(A15="",D15="",NOT(ISNUMBER(D15)),NOT(ISNUMBER($B$4)),D15&lt;1,D15&gt;$B$4,E15="Cancelled"),"",IF(E15="Completed",IF(OR(G15="",NOT(ISNUMBER(G15)),G15&lt;D15,G15&gt;$B$4),"",INT(G15-D15)),INT($B$4-D15)))</x:f>
      </x:c>
    </x:row>
    <x:row r="16" ht="24" customHeight="1">
      <x:c r="A16" s="15"/>
      <x:c r="B16" s="15"/>
      <x:c r="C16" s="15"/>
      <x:c r="D16" s="17"/>
      <x:c r="E16" s="15"/>
      <x:c r="F16" s="17"/>
      <x:c r="G16" s="17"/>
      <x:c r="H16" s="18"/>
      <x:c r="I16" s="18"/>
      <x:c r="J16" s="19" t="str">
        <x:f>IF(OR(A16="",LEN(H16)=0,LEN(I16)=0,NOT(ISNUMBER(H16)),NOT(ISNUMBER(I16)),H16&lt;0,I16&lt;0),"",H16-I16)</x:f>
      </x:c>
      <x:c r="K16" s="15"/>
      <x:c r="L16" s="15"/>
      <x:c r="M16" s="16" t="str">
        <x:f>IF(COUNTA(A16:I16,K16:L16)=0,"",IF(OR(A16="",COUNTIFS($A$11:$A$20,A16)&lt;&gt;1,B16="",C16="",D16="",NOT(ISNUMBER(D16)),D16&lt;1,D16&gt;2958465,AND(E16&lt;&gt;"Open",E16&lt;&gt;"Scheduled",E16&lt;&gt;"Waiting",E16&lt;&gt;"Completed",E16&lt;&gt;"Cancelled"),AND(F16&lt;&gt;"",OR(NOT(ISNUMBER(F16)),F16&lt;D16,F16&gt;2958465)),AND(G16&lt;&gt;"",OR(NOT(ISNUMBER(G16)),G16&lt;D16,G16&gt;2958465)),AND(LEN(H16)&gt;0,OR(NOT(ISNUMBER(H16)),H16&lt;0)),AND(LEN(I16)&gt;0,OR(NOT(ISNUMBER(I16)),I16&lt;0))),"Check row inputs",IF(OR(NOT(ISNUMBER($B$4)),$B$4&lt;1,$B$4&gt;2958465),"Check review date",IF(OR(D16&gt;$B$4,AND(G16&lt;&gt;"",G16&gt;$B$4)),"Check actual date",IF(AND(E16&lt;&gt;"Completed",G16&lt;&gt;""),"Check completion stage",IF(AND(E16="Completed",G16=""),"Add completion date",IF(AND(LEN(H16)&gt;0,LEN(I16)&gt;0,J16&lt;0),"Overpaid",IF(E16="Cancelled","Cancelled",IF(AND(E16="Completed",LEN(H16)=0),"Add cost",IF(AND(LEN(H16)&gt;0,LEN(I16)=0),"Add paid amount",IF(E16="Completed","Completed",IF(F16="","Set target date",IF(F16&lt;$B$4,"Overdue",IF(F16=$B$4,"Due today","Upcoming"))))))))))))))</x:f>
      </x:c>
      <x:c r="N16" s="20" t="str">
        <x:f>IF(OR(A16="",D16="",NOT(ISNUMBER(D16)),NOT(ISNUMBER($B$4)),D16&lt;1,D16&gt;$B$4,E16="Cancelled"),"",IF(E16="Completed",IF(OR(G16="",NOT(ISNUMBER(G16)),G16&lt;D16,G16&gt;$B$4),"",INT(G16-D16)),INT($B$4-D16)))</x:f>
      </x:c>
    </x:row>
    <x:row r="17" ht="24" customHeight="1">
      <x:c r="A17" s="15"/>
      <x:c r="B17" s="15"/>
      <x:c r="C17" s="15"/>
      <x:c r="D17" s="17"/>
      <x:c r="E17" s="15"/>
      <x:c r="F17" s="17"/>
      <x:c r="G17" s="17"/>
      <x:c r="H17" s="18"/>
      <x:c r="I17" s="18"/>
      <x:c r="J17" s="19" t="str">
        <x:f>IF(OR(A17="",LEN(H17)=0,LEN(I17)=0,NOT(ISNUMBER(H17)),NOT(ISNUMBER(I17)),H17&lt;0,I17&lt;0),"",H17-I17)</x:f>
      </x:c>
      <x:c r="K17" s="15"/>
      <x:c r="L17" s="15"/>
      <x:c r="M17" s="16" t="str">
        <x:f>IF(COUNTA(A17:I17,K17:L17)=0,"",IF(OR(A17="",COUNTIFS($A$11:$A$20,A17)&lt;&gt;1,B17="",C17="",D17="",NOT(ISNUMBER(D17)),D17&lt;1,D17&gt;2958465,AND(E17&lt;&gt;"Open",E17&lt;&gt;"Scheduled",E17&lt;&gt;"Waiting",E17&lt;&gt;"Completed",E17&lt;&gt;"Cancelled"),AND(F17&lt;&gt;"",OR(NOT(ISNUMBER(F17)),F17&lt;D17,F17&gt;2958465)),AND(G17&lt;&gt;"",OR(NOT(ISNUMBER(G17)),G17&lt;D17,G17&gt;2958465)),AND(LEN(H17)&gt;0,OR(NOT(ISNUMBER(H17)),H17&lt;0)),AND(LEN(I17)&gt;0,OR(NOT(ISNUMBER(I17)),I17&lt;0))),"Check row inputs",IF(OR(NOT(ISNUMBER($B$4)),$B$4&lt;1,$B$4&gt;2958465),"Check review date",IF(OR(D17&gt;$B$4,AND(G17&lt;&gt;"",G17&gt;$B$4)),"Check actual date",IF(AND(E17&lt;&gt;"Completed",G17&lt;&gt;""),"Check completion stage",IF(AND(E17="Completed",G17=""),"Add completion date",IF(AND(LEN(H17)&gt;0,LEN(I17)&gt;0,J17&lt;0),"Overpaid",IF(E17="Cancelled","Cancelled",IF(AND(E17="Completed",LEN(H17)=0),"Add cost",IF(AND(LEN(H17)&gt;0,LEN(I17)=0),"Add paid amount",IF(E17="Completed","Completed",IF(F17="","Set target date",IF(F17&lt;$B$4,"Overdue",IF(F17=$B$4,"Due today","Upcoming"))))))))))))))</x:f>
      </x:c>
      <x:c r="N17" s="20" t="str">
        <x:f>IF(OR(A17="",D17="",NOT(ISNUMBER(D17)),NOT(ISNUMBER($B$4)),D17&lt;1,D17&gt;$B$4,E17="Cancelled"),"",IF(E17="Completed",IF(OR(G17="",NOT(ISNUMBER(G17)),G17&lt;D17,G17&gt;$B$4),"",INT(G17-D17)),INT($B$4-D17)))</x:f>
      </x:c>
    </x:row>
    <x:row r="18" ht="24" customHeight="1">
      <x:c r="A18" s="15"/>
      <x:c r="B18" s="15"/>
      <x:c r="C18" s="15"/>
      <x:c r="D18" s="17"/>
      <x:c r="E18" s="15"/>
      <x:c r="F18" s="17"/>
      <x:c r="G18" s="17"/>
      <x:c r="H18" s="18"/>
      <x:c r="I18" s="18"/>
      <x:c r="J18" s="19" t="str">
        <x:f>IF(OR(A18="",LEN(H18)=0,LEN(I18)=0,NOT(ISNUMBER(H18)),NOT(ISNUMBER(I18)),H18&lt;0,I18&lt;0),"",H18-I18)</x:f>
      </x:c>
      <x:c r="K18" s="15"/>
      <x:c r="L18" s="15"/>
      <x:c r="M18" s="16" t="str">
        <x:f>IF(COUNTA(A18:I18,K18:L18)=0,"",IF(OR(A18="",COUNTIFS($A$11:$A$20,A18)&lt;&gt;1,B18="",C18="",D18="",NOT(ISNUMBER(D18)),D18&lt;1,D18&gt;2958465,AND(E18&lt;&gt;"Open",E18&lt;&gt;"Scheduled",E18&lt;&gt;"Waiting",E18&lt;&gt;"Completed",E18&lt;&gt;"Cancelled"),AND(F18&lt;&gt;"",OR(NOT(ISNUMBER(F18)),F18&lt;D18,F18&gt;2958465)),AND(G18&lt;&gt;"",OR(NOT(ISNUMBER(G18)),G18&lt;D18,G18&gt;2958465)),AND(LEN(H18)&gt;0,OR(NOT(ISNUMBER(H18)),H18&lt;0)),AND(LEN(I18)&gt;0,OR(NOT(ISNUMBER(I18)),I18&lt;0))),"Check row inputs",IF(OR(NOT(ISNUMBER($B$4)),$B$4&lt;1,$B$4&gt;2958465),"Check review date",IF(OR(D18&gt;$B$4,AND(G18&lt;&gt;"",G18&gt;$B$4)),"Check actual date",IF(AND(E18&lt;&gt;"Completed",G18&lt;&gt;""),"Check completion stage",IF(AND(E18="Completed",G18=""),"Add completion date",IF(AND(LEN(H18)&gt;0,LEN(I18)&gt;0,J18&lt;0),"Overpaid",IF(E18="Cancelled","Cancelled",IF(AND(E18="Completed",LEN(H18)=0),"Add cost",IF(AND(LEN(H18)&gt;0,LEN(I18)=0),"Add paid amount",IF(E18="Completed","Completed",IF(F18="","Set target date",IF(F18&lt;$B$4,"Overdue",IF(F18=$B$4,"Due today","Upcoming"))))))))))))))</x:f>
      </x:c>
      <x:c r="N18" s="20" t="str">
        <x:f>IF(OR(A18="",D18="",NOT(ISNUMBER(D18)),NOT(ISNUMBER($B$4)),D18&lt;1,D18&gt;$B$4,E18="Cancelled"),"",IF(E18="Completed",IF(OR(G18="",NOT(ISNUMBER(G18)),G18&lt;D18,G18&gt;$B$4),"",INT(G18-D18)),INT($B$4-D18)))</x:f>
      </x:c>
    </x:row>
    <x:row r="19" ht="24" customHeight="1">
      <x:c r="A19" s="15"/>
      <x:c r="B19" s="15"/>
      <x:c r="C19" s="15"/>
      <x:c r="D19" s="17"/>
      <x:c r="E19" s="15"/>
      <x:c r="F19" s="17"/>
      <x:c r="G19" s="17"/>
      <x:c r="H19" s="18"/>
      <x:c r="I19" s="18"/>
      <x:c r="J19" s="19" t="str">
        <x:f>IF(OR(A19="",LEN(H19)=0,LEN(I19)=0,NOT(ISNUMBER(H19)),NOT(ISNUMBER(I19)),H19&lt;0,I19&lt;0),"",H19-I19)</x:f>
      </x:c>
      <x:c r="K19" s="15"/>
      <x:c r="L19" s="15"/>
      <x:c r="M19" s="16" t="str">
        <x:f>IF(COUNTA(A19:I19,K19:L19)=0,"",IF(OR(A19="",COUNTIFS($A$11:$A$20,A19)&lt;&gt;1,B19="",C19="",D19="",NOT(ISNUMBER(D19)),D19&lt;1,D19&gt;2958465,AND(E19&lt;&gt;"Open",E19&lt;&gt;"Scheduled",E19&lt;&gt;"Waiting",E19&lt;&gt;"Completed",E19&lt;&gt;"Cancelled"),AND(F19&lt;&gt;"",OR(NOT(ISNUMBER(F19)),F19&lt;D19,F19&gt;2958465)),AND(G19&lt;&gt;"",OR(NOT(ISNUMBER(G19)),G19&lt;D19,G19&gt;2958465)),AND(LEN(H19)&gt;0,OR(NOT(ISNUMBER(H19)),H19&lt;0)),AND(LEN(I19)&gt;0,OR(NOT(ISNUMBER(I19)),I19&lt;0))),"Check row inputs",IF(OR(NOT(ISNUMBER($B$4)),$B$4&lt;1,$B$4&gt;2958465),"Check review date",IF(OR(D19&gt;$B$4,AND(G19&lt;&gt;"",G19&gt;$B$4)),"Check actual date",IF(AND(E19&lt;&gt;"Completed",G19&lt;&gt;""),"Check completion stage",IF(AND(E19="Completed",G19=""),"Add completion date",IF(AND(LEN(H19)&gt;0,LEN(I19)&gt;0,J19&lt;0),"Overpaid",IF(E19="Cancelled","Cancelled",IF(AND(E19="Completed",LEN(H19)=0),"Add cost",IF(AND(LEN(H19)&gt;0,LEN(I19)=0),"Add paid amount",IF(E19="Completed","Completed",IF(F19="","Set target date",IF(F19&lt;$B$4,"Overdue",IF(F19=$B$4,"Due today","Upcoming"))))))))))))))</x:f>
      </x:c>
      <x:c r="N19" s="20" t="str">
        <x:f>IF(OR(A19="",D19="",NOT(ISNUMBER(D19)),NOT(ISNUMBER($B$4)),D19&lt;1,D19&gt;$B$4,E19="Cancelled"),"",IF(E19="Completed",IF(OR(G19="",NOT(ISNUMBER(G19)),G19&lt;D19,G19&gt;$B$4),"",INT(G19-D19)),INT($B$4-D19)))</x:f>
      </x:c>
    </x:row>
    <x:row r="20" ht="24" customHeight="1">
      <x:c r="A20" s="15"/>
      <x:c r="B20" s="15"/>
      <x:c r="C20" s="15"/>
      <x:c r="D20" s="17"/>
      <x:c r="E20" s="15"/>
      <x:c r="F20" s="17"/>
      <x:c r="G20" s="17"/>
      <x:c r="H20" s="18"/>
      <x:c r="I20" s="18"/>
      <x:c r="J20" s="19" t="str">
        <x:f>IF(OR(A20="",LEN(H20)=0,LEN(I20)=0,NOT(ISNUMBER(H20)),NOT(ISNUMBER(I20)),H20&lt;0,I20&lt;0),"",H20-I20)</x:f>
      </x:c>
      <x:c r="K20" s="15"/>
      <x:c r="L20" s="15"/>
      <x:c r="M20" s="16" t="str">
        <x:f>IF(COUNTA(A20:I20,K20:L20)=0,"",IF(OR(A20="",COUNTIFS($A$11:$A$20,A20)&lt;&gt;1,B20="",C20="",D20="",NOT(ISNUMBER(D20)),D20&lt;1,D20&gt;2958465,AND(E20&lt;&gt;"Open",E20&lt;&gt;"Scheduled",E20&lt;&gt;"Waiting",E20&lt;&gt;"Completed",E20&lt;&gt;"Cancelled"),AND(F20&lt;&gt;"",OR(NOT(ISNUMBER(F20)),F20&lt;D20,F20&gt;2958465)),AND(G20&lt;&gt;"",OR(NOT(ISNUMBER(G20)),G20&lt;D20,G20&gt;2958465)),AND(LEN(H20)&gt;0,OR(NOT(ISNUMBER(H20)),H20&lt;0)),AND(LEN(I20)&gt;0,OR(NOT(ISNUMBER(I20)),I20&lt;0))),"Check row inputs",IF(OR(NOT(ISNUMBER($B$4)),$B$4&lt;1,$B$4&gt;2958465),"Check review date",IF(OR(D20&gt;$B$4,AND(G20&lt;&gt;"",G20&gt;$B$4)),"Check actual date",IF(AND(E20&lt;&gt;"Completed",G20&lt;&gt;""),"Check completion stage",IF(AND(E20="Completed",G20=""),"Add completion date",IF(AND(LEN(H20)&gt;0,LEN(I20)&gt;0,J20&lt;0),"Overpaid",IF(E20="Cancelled","Cancelled",IF(AND(E20="Completed",LEN(H20)=0),"Add cost",IF(AND(LEN(H20)&gt;0,LEN(I20)=0),"Add paid amount",IF(E20="Completed","Completed",IF(F20="","Set target date",IF(F20&lt;$B$4,"Overdue",IF(F20=$B$4,"Due today","Upcoming"))))))))))))))</x:f>
      </x:c>
      <x:c r="N20" s="20" t="str">
        <x:f>IF(OR(A20="",D20="",NOT(ISNUMBER(D20)),NOT(ISNUMBER($B$4)),D20&lt;1,D20&gt;$B$4,E20="Cancelled"),"",IF(E20="Completed",IF(OR(G20="",NOT(ISNUMBER(G20)),G20&lt;D20,G20&gt;$B$4),"",INT(G20-D20)),INT($B$4-D20)))</x:f>
      </x:c>
    </x:row>
  </x:sheetData>
  <x:conditionalFormatting sqref="M11:M20">
    <x:cfRule type="containsText" dxfId="0" priority="1" operator="containsText" text="Check"/>
    <x:cfRule type="containsText" dxfId="1" priority="2" operator="containsText" text="Overpaid"/>
    <x:cfRule type="containsText" dxfId="2" priority="3" operator="containsText" text="Overdue"/>
  </x:conditionalFormatting>
  <x:dataValidations count="1">
    <x:dataValidation type="list" sqref="E11:E20">
      <x:formula1>"Open,Scheduled,Waiting,Completed,Cancelled"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7471d3a69f4940"/>
  </x:tableParts>
</x:worksheet>
</file>